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F8" i="5"/>
  <c r="E8" i="5"/>
  <c r="E12" i="5" s="1"/>
  <c r="E14" i="5" s="1"/>
  <c r="G14" i="5" l="1"/>
  <c r="K13" i="5"/>
  <c r="K14" i="5" s="1"/>
  <c r="F13" i="5"/>
  <c r="L13" i="5" s="1"/>
  <c r="H13" i="5"/>
  <c r="J14" i="5"/>
  <c r="O14" i="5"/>
  <c r="O13" i="5"/>
  <c r="J13" i="5"/>
  <c r="N13" i="5"/>
  <c r="M13" i="5"/>
  <c r="H14" i="5"/>
  <c r="M14" i="5" s="1"/>
  <c r="AF8" i="5"/>
  <c r="F14" i="5" l="1"/>
  <c r="L14" i="5" l="1"/>
  <c r="N14" i="5"/>
</calcChain>
</file>

<file path=xl/sharedStrings.xml><?xml version="1.0" encoding="utf-8"?>
<sst xmlns="http://schemas.openxmlformats.org/spreadsheetml/2006/main" count="110" uniqueCount="59">
  <si>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</si>
  <si>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</si>
  <si>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</si>
  <si>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</si>
  <si>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</si>
  <si>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</si>
  <si>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</si>
  <si>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</si>
  <si>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</si>
  <si>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</si>
  <si>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</si>
  <si>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</si>
  <si>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</si>
  <si>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</si>
  <si>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</si>
  <si>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</si>
  <si>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</si>
  <si>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</si>
  <si>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</si>
  <si>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</si>
  <si>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</si>
  <si>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</si>
  <si>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</si>
  <si>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</si>
  <si>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</si>
  <si>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Jussi-Pekka Tanskanen</t>
  </si>
  <si>
    <t>3.</t>
  </si>
  <si>
    <t>SoJy  3</t>
  </si>
  <si>
    <t>8.</t>
  </si>
  <si>
    <t>SoJy  2</t>
  </si>
  <si>
    <t>2.</t>
  </si>
  <si>
    <t>5.</t>
  </si>
  <si>
    <t>11.2.1995   Sotkamo</t>
  </si>
  <si>
    <t>Sotkamon Jymy-Pesis  (1998),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</si>
  <si>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</si>
  <si>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</si>
  <si>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</si>
  <si>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</si>
  <si>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</si>
  <si>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</si>
  <si>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</si>
  <si>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</si>
  <si>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</si>
  <si>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</si>
  <si>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</si>
  <si>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</si>
  <si>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</si>
  <si>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</si>
  <si>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</si>
  <si>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</si>
  <si>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</si>
  <si>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jok</t>
  </si>
  <si>
    <t>2/5</t>
  </si>
  <si>
    <t>1/3</t>
  </si>
  <si>
    <t>1/2</t>
  </si>
  <si>
    <t>14.07. 2013  Hyvinkää</t>
  </si>
  <si>
    <t xml:space="preserve">  0-2  (3-4, 2-6)</t>
  </si>
  <si>
    <t>SoJy</t>
  </si>
  <si>
    <t>Saku Komulainen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</si>
</sst>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 t="s">
        <v>32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5</v>
      </c>
      <c r="AF4" s="67">
        <v>0.41660000000000003</v>
      </c>
      <c r="AG4" s="68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17</v>
      </c>
      <c r="AB5" s="12">
        <v>0</v>
      </c>
      <c r="AC5" s="12">
        <v>22</v>
      </c>
      <c r="AD5" s="12">
        <v>12</v>
      </c>
      <c r="AE5" s="12">
        <v>69</v>
      </c>
      <c r="AF5" s="67">
        <v>0.5655</v>
      </c>
      <c r="AG5" s="68">
        <v>122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26</v>
      </c>
      <c r="Z6" s="1" t="s">
        <v>29</v>
      </c>
      <c r="AA6" s="12">
        <v>16</v>
      </c>
      <c r="AB6" s="12">
        <v>0</v>
      </c>
      <c r="AC6" s="12">
        <v>17</v>
      </c>
      <c r="AD6" s="12">
        <v>12</v>
      </c>
      <c r="AE6" s="12">
        <v>84</v>
      </c>
      <c r="AF6" s="67">
        <v>0.65110000000000001</v>
      </c>
      <c r="AG6" s="68">
        <v>129</v>
      </c>
      <c r="AH6" s="7"/>
      <c r="AI6" s="7"/>
      <c r="AJ6" s="7"/>
      <c r="AK6" s="7" t="s">
        <v>28</v>
      </c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30</v>
      </c>
      <c r="Z7" s="1" t="s">
        <v>29</v>
      </c>
      <c r="AA7" s="12">
        <v>18</v>
      </c>
      <c r="AB7" s="12">
        <v>2</v>
      </c>
      <c r="AC7" s="12">
        <v>37</v>
      </c>
      <c r="AD7" s="12">
        <v>12</v>
      </c>
      <c r="AE7" s="12">
        <v>86</v>
      </c>
      <c r="AF7" s="67">
        <v>0.57709999999999995</v>
      </c>
      <c r="AG7" s="68">
        <v>149</v>
      </c>
      <c r="AH7" s="7" t="s">
        <v>31</v>
      </c>
      <c r="AI7" s="7"/>
      <c r="AJ7" s="7" t="s">
        <v>31</v>
      </c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53</v>
      </c>
      <c r="AB8" s="36">
        <f>SUM(AB4:AB7)</f>
        <v>2</v>
      </c>
      <c r="AC8" s="36">
        <f>SUM(AC4:AC7)</f>
        <v>76</v>
      </c>
      <c r="AD8" s="36">
        <f>SUM(AD4:AD7)</f>
        <v>36</v>
      </c>
      <c r="AE8" s="36">
        <f>SUM(AE4:AE7)</f>
        <v>244</v>
      </c>
      <c r="AF8" s="37">
        <f>PRODUCT(AE8/AG8)</f>
        <v>0.59223300970873782</v>
      </c>
      <c r="AG8" s="21">
        <f>SUM(AG4:AG7)</f>
        <v>412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53</v>
      </c>
      <c r="F13" s="47">
        <f>PRODUCT(AB8+AN8)</f>
        <v>2</v>
      </c>
      <c r="G13" s="47">
        <f>PRODUCT(AC8+AO8)</f>
        <v>76</v>
      </c>
      <c r="H13" s="47">
        <f>PRODUCT(AD8+AP8)</f>
        <v>36</v>
      </c>
      <c r="I13" s="47">
        <f>PRODUCT(AE8+AQ8)</f>
        <v>244</v>
      </c>
      <c r="J13" s="60">
        <f>PRODUCT(I13/K13)</f>
        <v>0.59223300970873782</v>
      </c>
      <c r="K13" s="10">
        <f>PRODUCT(AG8+AS8)</f>
        <v>412</v>
      </c>
      <c r="L13" s="53">
        <f>PRODUCT((F13+G13)/E13)</f>
        <v>1.4716981132075471</v>
      </c>
      <c r="M13" s="53">
        <f>PRODUCT(H13/E13)</f>
        <v>0.67924528301886788</v>
      </c>
      <c r="N13" s="53">
        <f>PRODUCT((F13+G13+H13)/E13)</f>
        <v>2.1509433962264151</v>
      </c>
      <c r="O13" s="53">
        <f>PRODUCT(I13/E13)</f>
        <v>4.6037735849056602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53</v>
      </c>
      <c r="F14" s="47">
        <f t="shared" ref="F14:I14" si="0">SUM(F11:F13)</f>
        <v>2</v>
      </c>
      <c r="G14" s="47">
        <f t="shared" si="0"/>
        <v>76</v>
      </c>
      <c r="H14" s="47">
        <f t="shared" si="0"/>
        <v>36</v>
      </c>
      <c r="I14" s="47">
        <f t="shared" si="0"/>
        <v>244</v>
      </c>
      <c r="J14" s="60">
        <f>PRODUCT(I14/K14)</f>
        <v>0.59223300970873782</v>
      </c>
      <c r="K14" s="16">
        <f>SUM(K11:K13)</f>
        <v>412</v>
      </c>
      <c r="L14" s="53">
        <f>PRODUCT((F14+G14)/E14)</f>
        <v>1.4716981132075471</v>
      </c>
      <c r="M14" s="53">
        <f>PRODUCT(H14/E14)</f>
        <v>0.67924528301886788</v>
      </c>
      <c r="N14" s="53">
        <f>PRODUCT((F14+G14+H14)/E14)</f>
        <v>2.1509433962264151</v>
      </c>
      <c r="O14" s="53">
        <f>PRODUCT(I14/E14)</f>
        <v>4.6037735849056602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70"/>
      <c r="B1" s="71" t="s">
        <v>34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25</v>
      </c>
      <c r="C2" s="4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35</v>
      </c>
      <c r="C3" s="18" t="s">
        <v>36</v>
      </c>
      <c r="D3" s="61" t="s">
        <v>37</v>
      </c>
      <c r="E3" s="79" t="s">
        <v>1</v>
      </c>
      <c r="F3" s="10"/>
      <c r="G3" s="36" t="s">
        <v>38</v>
      </c>
      <c r="H3" s="63" t="s">
        <v>39</v>
      </c>
      <c r="I3" s="63" t="s">
        <v>40</v>
      </c>
      <c r="J3" s="11" t="s">
        <v>41</v>
      </c>
      <c r="K3" s="62" t="s">
        <v>42</v>
      </c>
      <c r="L3" s="62" t="s">
        <v>43</v>
      </c>
      <c r="M3" s="36" t="s">
        <v>44</v>
      </c>
      <c r="N3" s="36" t="s">
        <v>45</v>
      </c>
      <c r="O3" s="63" t="s">
        <v>46</v>
      </c>
      <c r="P3" s="36" t="s">
        <v>39</v>
      </c>
      <c r="Q3" s="80" t="s">
        <v>8</v>
      </c>
      <c r="R3" s="80">
        <v>1</v>
      </c>
      <c r="S3" s="80">
        <v>2</v>
      </c>
      <c r="T3" s="80">
        <v>3</v>
      </c>
      <c r="U3" s="80" t="s">
        <v>47</v>
      </c>
      <c r="V3" s="11" t="s">
        <v>9</v>
      </c>
      <c r="W3" s="64" t="s">
        <v>48</v>
      </c>
      <c r="X3" s="64" t="s">
        <v>49</v>
      </c>
      <c r="Y3" s="75"/>
      <c r="Z3" s="75"/>
      <c r="AA3" s="75"/>
      <c r="AB3" s="75"/>
      <c r="AC3" s="75"/>
      <c r="AD3" s="75"/>
    </row>
    <row r="4" spans="1:30" x14ac:dyDescent="0.25">
      <c r="A4" s="70"/>
      <c r="B4" s="91" t="s">
        <v>55</v>
      </c>
      <c r="C4" s="100" t="s">
        <v>56</v>
      </c>
      <c r="D4" s="91" t="s">
        <v>50</v>
      </c>
      <c r="E4" s="88" t="s">
        <v>57</v>
      </c>
      <c r="F4" s="21"/>
      <c r="G4" s="89"/>
      <c r="H4" s="89"/>
      <c r="I4" s="89">
        <v>1</v>
      </c>
      <c r="J4" s="89"/>
      <c r="K4" s="89" t="s">
        <v>51</v>
      </c>
      <c r="L4" s="89"/>
      <c r="M4" s="89">
        <v>1</v>
      </c>
      <c r="N4" s="89"/>
      <c r="O4" s="89">
        <v>1</v>
      </c>
      <c r="P4" s="89"/>
      <c r="Q4" s="101" t="s">
        <v>52</v>
      </c>
      <c r="R4" s="101"/>
      <c r="S4" s="101"/>
      <c r="T4" s="101" t="s">
        <v>54</v>
      </c>
      <c r="U4" s="101" t="s">
        <v>53</v>
      </c>
      <c r="V4" s="102">
        <v>0.4</v>
      </c>
      <c r="W4" s="90" t="s">
        <v>58</v>
      </c>
      <c r="X4" s="89">
        <v>1287</v>
      </c>
      <c r="Y4" s="75"/>
      <c r="Z4" s="75"/>
      <c r="AA4" s="75"/>
      <c r="AB4" s="75"/>
      <c r="AC4" s="75"/>
      <c r="AD4" s="75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1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1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1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1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1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1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1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1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1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1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1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1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1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1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1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1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1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1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1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1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1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1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1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1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1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1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1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1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1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1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1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1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1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1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1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1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1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1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1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1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1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1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1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1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1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1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1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1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1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1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1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1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1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1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1"/>
      <c r="B62" s="54"/>
      <c r="C62" s="16"/>
      <c r="D62" s="54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2019-01-13T14:05:20Z</dcterms:modified>
</cp:coreProperties>
</file>